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<sst xmlns="http://schemas.openxmlformats.org/spreadsheetml/2006/main" count="122" uniqueCount="121">
  <si>
    <t>odd. 21 - průmysl, stavebnictví, obchod a služby</t>
  </si>
  <si>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</si>
  <si>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</si>
  <si>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</si>
  <si>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</si>
  <si>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</si>
  <si>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</si>
  <si>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</si>
  <si>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</si>
  <si>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</si>
  <si>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</si>
  <si>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3635 - územní plánování</t>
  </si>
  <si>
    <t>§ 3639 - komunální služby a územní rozvoj</t>
  </si>
  <si>
    <t>odd. 37 - ochrana životního prostředí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</si>
  <si>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</si>
  <si>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</si>
  <si>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</si>
  <si>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</si>
  <si>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</si>
  <si>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</si>
  <si>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</si>
  <si>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</si>
  <si>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</si>
  <si>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Výdaje celkem</t>
  </si>
  <si>
    <t>( v tis. Kč)</t>
  </si>
  <si>
    <t>Skutečnost</t>
  </si>
  <si>
    <t>§ 2212 - silnice</t>
  </si>
  <si>
    <t>úroky (hypoteční úvěry)</t>
  </si>
  <si>
    <t>Upravený rozp.</t>
  </si>
  <si>
    <t>§ 2141 - vnitřní obchod</t>
  </si>
  <si>
    <t>celkem odd. 21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</si>
  <si>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</si>
  <si>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</si>
  <si>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</si>
  <si>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</si>
  <si>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</si>
  <si>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</si>
  <si>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</si>
  <si>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</si>
  <si>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</si>
  <si>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</si>
  <si>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</si>
  <si>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odd. 55 - požární ochrana a integrovaný záchranný systém</t>
  </si>
  <si>
    <t>Rozpočet</t>
  </si>
  <si>
    <t>infosystém města</t>
  </si>
  <si>
    <t xml:space="preserve">rezerva na projektovou (přípravnou) činnost </t>
  </si>
  <si>
    <t>§ 5511 - požární ochrana - profesionální část</t>
  </si>
  <si>
    <t>odd. 33 - kultura, církve, sdělovací prostředky</t>
  </si>
  <si>
    <t>§ 3322 - zachování a obnova kulturních památek</t>
  </si>
  <si>
    <t>"fond Moravský Krumlov 2022"</t>
  </si>
  <si>
    <t>obecná rozpočtová rezerva</t>
  </si>
  <si>
    <t xml:space="preserve">celkem odd. 33 </t>
  </si>
  <si>
    <t>§ 3722 - sběr a svoz komunálních odpadů</t>
  </si>
  <si>
    <t>kanalizace - příspěvek Polánka, Rokytná</t>
  </si>
  <si>
    <t>odd. 43 - sociální služby a společné činnosti v sociálním</t>
  </si>
  <si>
    <t>zabezpečení a politice zaměstnanosti</t>
  </si>
  <si>
    <t>celkem odd. 43</t>
  </si>
  <si>
    <t>úroky z úvěru (ČS, KB)</t>
  </si>
  <si>
    <t>rozpočtová rezerva k přerozdělení</t>
  </si>
  <si>
    <t>rekonstrukce chodníků - dotační řízení, ostatní</t>
  </si>
  <si>
    <t>lokalita "Na Kačence"</t>
  </si>
  <si>
    <t>odd. 53 - bezpečnost a veřejný pořádek</t>
  </si>
  <si>
    <t>celkem odd. 53</t>
  </si>
  <si>
    <t xml:space="preserve">kamerový systém </t>
  </si>
  <si>
    <t>změny územního plánu města, územně anal.podklady</t>
  </si>
  <si>
    <t>cyklostezky</t>
  </si>
  <si>
    <t>§ 3632 - pohřebnictví</t>
  </si>
  <si>
    <t>§ 5512 - požární ochrana - dobrovolná část</t>
  </si>
  <si>
    <t xml:space="preserve">opravy objektu MěÚ </t>
  </si>
  <si>
    <t>§ 2321 - odvádění a čištění odpadních vod</t>
  </si>
  <si>
    <t>§ 2341 - vodní díla v zemědělské krajině</t>
  </si>
  <si>
    <t>§ 3631 - veřejné osvětlení</t>
  </si>
  <si>
    <t xml:space="preserve">příspěvek </t>
  </si>
  <si>
    <t>pozemky</t>
  </si>
  <si>
    <t>sběrný dvůr</t>
  </si>
  <si>
    <t>parkoviště železniční stanice</t>
  </si>
  <si>
    <t>Komerční banka - zámek</t>
  </si>
  <si>
    <t>Komerční banka - Hypoteční úvěr na 4 b.j. (org.4294)</t>
  </si>
  <si>
    <t>Komerční banka - výkupy pozemků (org. 6130)</t>
  </si>
  <si>
    <t>zámek - úroky z úvěru</t>
  </si>
  <si>
    <t>hřbitov Rakšice</t>
  </si>
  <si>
    <t>Sokolovna - spoluúčast k dotaci</t>
  </si>
  <si>
    <t>chodníky (Znojemská, Havlíčkova…..)</t>
  </si>
  <si>
    <t>oprava kulturních památek (spoluúčasti k dotacím MK ČR)</t>
  </si>
  <si>
    <t>leden-září 2017</t>
  </si>
  <si>
    <t>Očekávaná skutečnost</t>
  </si>
  <si>
    <t>rekonstrukce ul. Rakšická</t>
  </si>
  <si>
    <t>§ 2299 - ostatní záležitosti v dopravě</t>
  </si>
  <si>
    <t>dopravní situace Sídliště</t>
  </si>
  <si>
    <t>odbahnění - rybníky</t>
  </si>
  <si>
    <t>§ 3326 - pořízení, zachování a obnova hodnot kult.pov.</t>
  </si>
  <si>
    <t>památník - nám T.G.M.</t>
  </si>
  <si>
    <t>§ 3429 - ostatní zájmová činnost a rekreace</t>
  </si>
  <si>
    <t>rodinné centrum</t>
  </si>
  <si>
    <t>VO Ivančická, Polánka</t>
  </si>
  <si>
    <t>investiční příspěvek SM MK</t>
  </si>
  <si>
    <t>rekonstrukce budovy JSDH Rokytná</t>
  </si>
  <si>
    <t>kopírka</t>
  </si>
  <si>
    <t>§ 3113 - základní školy (ZŠ Klášterní - opravy 5 učeben+myčka)</t>
  </si>
  <si>
    <t>§ 3113 - základní školy (ZŠ Ivančická - opravy)</t>
  </si>
  <si>
    <t>§ 4349 - ost.sociální péče a pomoc</t>
  </si>
  <si>
    <t>sociální bydlení</t>
  </si>
  <si>
    <t>§ 3113 - základní školy (ZŠ Ivančická - vzduchotechnika,vybavení)</t>
  </si>
  <si>
    <t>§ 3113 - základní školy (ZŠ Klášterní) IROP</t>
  </si>
  <si>
    <t>§ 3113 - ZŠ Ivančická IROP</t>
  </si>
  <si>
    <t>programové vybavení, kybernetická bezpečnost</t>
  </si>
  <si>
    <t>hřiště - spoluúčast MŠMT</t>
  </si>
  <si>
    <t>hřbitov Rokytná, Polánka</t>
  </si>
  <si>
    <t>Česká spořitelna - investiční úvěr 2012 (po revolvingu) org. 0000</t>
  </si>
  <si>
    <t>Česká spořitelna - refinancování HU (org. 4295)</t>
  </si>
  <si>
    <t>PD lokalita Novosady (stav.práce  51 mil. Kč)</t>
  </si>
  <si>
    <t>JSDH Polánka</t>
  </si>
  <si>
    <t>osobní automobily - 2x</t>
  </si>
  <si>
    <t xml:space="preserve">hřiště </t>
  </si>
  <si>
    <t>§ 6399 - ostatní finanční operace</t>
  </si>
  <si>
    <t xml:space="preserve">DPH na výstupu </t>
  </si>
  <si>
    <t>prapor JSDH Rakšice</t>
  </si>
  <si>
    <t xml:space="preserve">zámek </t>
  </si>
  <si>
    <t>účelový příspěvek na provoz - oprava komunikací SM MK</t>
  </si>
  <si>
    <t>úprava nám. TGM</t>
  </si>
  <si>
    <t>Rozpočtové výdaje - podklad pro rozpočet - prostředky rozvoje Města Moravský Krumlov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</si>
</sst>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3" fontId="5" fillId="32" borderId="21" xfId="0" applyNumberFormat="1" applyFont="1" applyFill="1" applyBorder="1" applyAlignment="1">
      <alignment/>
    </xf>
    <xf numFmtId="3" fontId="2" fillId="32" borderId="21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4" fontId="5" fillId="32" borderId="24" xfId="0" applyNumberFormat="1" applyFont="1" applyFill="1" applyBorder="1" applyAlignment="1">
      <alignment/>
    </xf>
    <xf numFmtId="4" fontId="5" fillId="32" borderId="22" xfId="0" applyNumberFormat="1" applyFont="1" applyFill="1" applyBorder="1" applyAlignment="1">
      <alignment/>
    </xf>
    <xf numFmtId="3" fontId="2" fillId="32" borderId="25" xfId="0" applyNumberFormat="1" applyFont="1" applyFill="1" applyBorder="1" applyAlignment="1">
      <alignment/>
    </xf>
    <xf numFmtId="164" fontId="2" fillId="32" borderId="2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8" fillId="33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32" borderId="21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/>
    </xf>
    <xf numFmtId="164" fontId="2" fillId="32" borderId="21" xfId="0" applyNumberFormat="1" applyFont="1" applyFill="1" applyBorder="1" applyAlignment="1">
      <alignment/>
    </xf>
    <xf numFmtId="165" fontId="5" fillId="4" borderId="18" xfId="0" applyNumberFormat="1" applyFont="1" applyFill="1" applyBorder="1" applyAlignment="1">
      <alignment/>
    </xf>
    <xf numFmtId="0" fontId="5" fillId="4" borderId="18" xfId="0" applyFont="1" applyFill="1" applyBorder="1" applyAlignment="1">
      <alignment/>
    </xf>
    <xf numFmtId="164" fontId="2" fillId="32" borderId="18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29" xfId="0" applyFont="1" applyBorder="1" applyAlignment="1">
      <alignment/>
    </xf>
    <xf numFmtId="43" fontId="13" fillId="0" borderId="20" xfId="34" applyFont="1" applyBorder="1" applyAlignment="1">
      <alignment horizontal="center"/>
    </xf>
    <xf numFmtId="43" fontId="13" fillId="0" borderId="21" xfId="34" applyFont="1" applyBorder="1" applyAlignment="1">
      <alignment horizontal="center"/>
    </xf>
    <xf numFmtId="43" fontId="13" fillId="0" borderId="30" xfId="34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125" zoomScaleNormal="125" workbookViewId="0" topLeftCell="A1">
      <selection activeCell="E24" sqref="E24"/>
    </sheetView>
  </sheetViews>
  <sheetFormatPr defaultColWidth="9.140625" defaultRowHeight="12.75"/>
  <cols>
    <col min="1" max="1" width="40.421875" style="0" customWidth="1"/>
    <col min="2" max="2" width="10.421875" style="0" customWidth="1"/>
    <col min="3" max="3" width="12.57421875" style="0" customWidth="1"/>
    <col min="4" max="4" width="11.421875" style="0" customWidth="1"/>
    <col min="5" max="5" width="11.57421875" style="0" customWidth="1"/>
  </cols>
  <sheetData>
    <row r="1" spans="1:7" ht="19.5" customHeight="1">
      <c r="A1" s="125" t="s">
        <v>120</v>
      </c>
      <c r="B1" s="126"/>
      <c r="C1" s="126"/>
      <c r="D1" s="126"/>
      <c r="E1" s="126"/>
      <c r="F1" s="127"/>
      <c r="G1" s="57"/>
    </row>
    <row r="2" spans="1:6" ht="19.5" customHeight="1" thickBot="1">
      <c r="A2" s="128" t="s">
        <v>49</v>
      </c>
      <c r="B2" s="129"/>
      <c r="C2" s="129"/>
      <c r="D2" s="129"/>
      <c r="E2" s="129"/>
      <c r="F2" s="130"/>
    </row>
    <row r="3" ht="12.75">
      <c r="A3" s="1" t="s">
        <v>22</v>
      </c>
    </row>
    <row r="4" ht="12.75">
      <c r="A4" s="1" t="s">
        <v>24</v>
      </c>
    </row>
    <row r="5" spans="1:6" ht="22.5">
      <c r="A5" s="10"/>
      <c r="B5" s="5" t="s">
        <v>43</v>
      </c>
      <c r="C5" s="5" t="s">
        <v>28</v>
      </c>
      <c r="D5" s="5" t="s">
        <v>25</v>
      </c>
      <c r="E5" s="109" t="s">
        <v>85</v>
      </c>
      <c r="F5" s="5" t="s">
        <v>43</v>
      </c>
    </row>
    <row r="6" spans="1:6" ht="12.75">
      <c r="A6" s="11"/>
      <c r="B6" s="6">
        <v>2017</v>
      </c>
      <c r="C6" s="6">
        <v>2017</v>
      </c>
      <c r="D6" s="6" t="s">
        <v>84</v>
      </c>
      <c r="E6" s="6">
        <v>2017</v>
      </c>
      <c r="F6" s="110">
        <v>2018</v>
      </c>
    </row>
    <row r="7" spans="1:5" ht="13.5" thickBot="1">
      <c r="A7" s="8"/>
      <c r="B7" s="25"/>
      <c r="C7" s="25"/>
      <c r="D7" s="28"/>
      <c r="E7" s="28"/>
    </row>
    <row r="8" spans="1:6" ht="13.5" thickBot="1">
      <c r="A8" s="59" t="s">
        <v>0</v>
      </c>
      <c r="B8" s="29"/>
      <c r="C8" s="29"/>
      <c r="D8" s="30"/>
      <c r="E8" s="30"/>
      <c r="F8" s="114"/>
    </row>
    <row r="9" spans="1:6" ht="12.75">
      <c r="A9" s="18" t="s">
        <v>29</v>
      </c>
      <c r="B9" s="31"/>
      <c r="C9" s="31"/>
      <c r="D9" s="32"/>
      <c r="E9" s="112"/>
      <c r="F9" s="114"/>
    </row>
    <row r="10" spans="1:6" ht="13.5" thickBot="1">
      <c r="A10" s="15" t="s">
        <v>44</v>
      </c>
      <c r="B10" s="33"/>
      <c r="C10" s="26"/>
      <c r="D10" s="33"/>
      <c r="E10" s="113">
        <v>0</v>
      </c>
      <c r="F10" s="114">
        <v>0</v>
      </c>
    </row>
    <row r="11" spans="1:6" ht="13.5" thickBot="1">
      <c r="A11" s="59" t="s">
        <v>30</v>
      </c>
      <c r="B11" s="60">
        <f>SUM(B10:B10)</f>
        <v>0</v>
      </c>
      <c r="C11" s="61">
        <f>SUM(C10)</f>
        <v>0</v>
      </c>
      <c r="D11" s="60">
        <f>SUM(D10)</f>
        <v>0</v>
      </c>
      <c r="E11" s="60">
        <f>SUM(E10)</f>
        <v>0</v>
      </c>
      <c r="F11" s="122">
        <f>SUM(F10)</f>
        <v>0</v>
      </c>
    </row>
    <row r="12" spans="1:5" ht="13.5" thickBot="1">
      <c r="A12" s="11"/>
      <c r="B12" s="37"/>
      <c r="C12" s="37"/>
      <c r="D12" s="38"/>
      <c r="E12" s="38"/>
    </row>
    <row r="13" spans="1:6" ht="12.75">
      <c r="A13" s="62" t="s">
        <v>1</v>
      </c>
      <c r="B13" s="39"/>
      <c r="C13" s="40"/>
      <c r="D13" s="41"/>
      <c r="E13" s="41"/>
      <c r="F13" s="114"/>
    </row>
    <row r="14" spans="1:6" ht="12.75">
      <c r="A14" s="14" t="s">
        <v>26</v>
      </c>
      <c r="B14" s="26"/>
      <c r="C14" s="26"/>
      <c r="D14" s="33"/>
      <c r="E14" s="113"/>
      <c r="F14" s="114"/>
    </row>
    <row r="15" spans="1:6" ht="12.75">
      <c r="A15" s="17" t="s">
        <v>118</v>
      </c>
      <c r="B15" s="35">
        <v>1000</v>
      </c>
      <c r="C15" s="42">
        <v>1000</v>
      </c>
      <c r="D15" s="33">
        <v>749</v>
      </c>
      <c r="E15" s="45">
        <v>1000</v>
      </c>
      <c r="F15" s="114">
        <v>1000</v>
      </c>
    </row>
    <row r="16" spans="1:6" ht="12.75">
      <c r="A16" s="16" t="s">
        <v>21</v>
      </c>
      <c r="B16" s="33"/>
      <c r="C16" s="42"/>
      <c r="D16" s="33"/>
      <c r="E16" s="113"/>
      <c r="F16" s="114"/>
    </row>
    <row r="17" spans="1:6" ht="12.75">
      <c r="A17" s="20" t="s">
        <v>82</v>
      </c>
      <c r="B17" s="36">
        <v>2000</v>
      </c>
      <c r="C17" s="97">
        <v>2000</v>
      </c>
      <c r="D17" s="36">
        <v>17</v>
      </c>
      <c r="E17" s="115">
        <v>100</v>
      </c>
      <c r="F17" s="114">
        <v>1500</v>
      </c>
    </row>
    <row r="18" spans="1:6" ht="12.75">
      <c r="A18" s="20" t="s">
        <v>65</v>
      </c>
      <c r="B18" s="36">
        <v>2000</v>
      </c>
      <c r="C18" s="97">
        <v>2000</v>
      </c>
      <c r="D18" s="36">
        <v>0</v>
      </c>
      <c r="E18" s="115">
        <v>0</v>
      </c>
      <c r="F18" s="114">
        <v>3500</v>
      </c>
    </row>
    <row r="19" spans="1:6" ht="12.75">
      <c r="A19" s="17" t="s">
        <v>59</v>
      </c>
      <c r="B19" s="35">
        <v>500</v>
      </c>
      <c r="C19" s="42">
        <v>500</v>
      </c>
      <c r="D19" s="35">
        <v>0</v>
      </c>
      <c r="E19" s="45">
        <v>500</v>
      </c>
      <c r="F19" s="114">
        <v>500</v>
      </c>
    </row>
    <row r="20" spans="1:6" ht="12.75">
      <c r="A20" s="17" t="s">
        <v>86</v>
      </c>
      <c r="B20" s="35"/>
      <c r="C20" s="42">
        <v>200</v>
      </c>
      <c r="D20" s="35">
        <v>0</v>
      </c>
      <c r="E20" s="45">
        <v>0</v>
      </c>
      <c r="F20" s="114">
        <v>1000</v>
      </c>
    </row>
    <row r="21" spans="1:6" ht="12.75">
      <c r="A21" s="17" t="s">
        <v>119</v>
      </c>
      <c r="B21" s="35"/>
      <c r="C21" s="42"/>
      <c r="D21" s="35"/>
      <c r="E21" s="45"/>
      <c r="F21" s="114">
        <v>1000</v>
      </c>
    </row>
    <row r="22" spans="1:6" ht="12.75">
      <c r="A22" s="16" t="s">
        <v>87</v>
      </c>
      <c r="B22" s="35"/>
      <c r="C22" s="42"/>
      <c r="D22" s="35"/>
      <c r="E22" s="45"/>
      <c r="F22" s="114"/>
    </row>
    <row r="23" spans="1:6" ht="12.75">
      <c r="A23" s="17" t="s">
        <v>88</v>
      </c>
      <c r="B23" s="35"/>
      <c r="C23" s="42">
        <v>205</v>
      </c>
      <c r="D23" s="35">
        <v>0</v>
      </c>
      <c r="E23" s="45">
        <v>0</v>
      </c>
      <c r="F23" s="114"/>
    </row>
    <row r="24" spans="1:6" ht="13.5" thickBot="1">
      <c r="A24" s="64" t="s">
        <v>31</v>
      </c>
      <c r="B24" s="65">
        <f>SUM(B15:B23)</f>
        <v>5500</v>
      </c>
      <c r="C24" s="65">
        <f>SUM(C15:C23)</f>
        <v>5905</v>
      </c>
      <c r="D24" s="73">
        <f>SUM(D15:D23)</f>
        <v>766</v>
      </c>
      <c r="E24" s="66">
        <f>SUM(E15:E23)</f>
        <v>1600</v>
      </c>
      <c r="F24" s="122">
        <f>SUM(F15:F23)</f>
        <v>8500</v>
      </c>
    </row>
    <row r="25" spans="1:5" ht="13.5" thickBot="1">
      <c r="A25" s="11"/>
      <c r="B25" s="38"/>
      <c r="C25" s="38"/>
      <c r="D25" s="38"/>
      <c r="E25" s="38"/>
    </row>
    <row r="26" spans="1:6" ht="13.5" thickBot="1">
      <c r="A26" s="59" t="s">
        <v>2</v>
      </c>
      <c r="B26" s="86"/>
      <c r="C26" s="30"/>
      <c r="D26" s="30"/>
      <c r="E26" s="30"/>
      <c r="F26" s="114"/>
    </row>
    <row r="27" spans="1:5" ht="12.75">
      <c r="A27" s="100"/>
      <c r="B27" s="99"/>
      <c r="C27" s="91"/>
      <c r="D27" s="91"/>
      <c r="E27" s="91"/>
    </row>
    <row r="28" spans="1:6" ht="12.75">
      <c r="A28" s="16" t="s">
        <v>69</v>
      </c>
      <c r="B28" s="52">
        <v>460</v>
      </c>
      <c r="C28" s="44">
        <v>460</v>
      </c>
      <c r="D28" s="45">
        <v>454</v>
      </c>
      <c r="E28" s="116">
        <v>454</v>
      </c>
      <c r="F28" s="114"/>
    </row>
    <row r="29" spans="1:6" ht="12.75">
      <c r="A29" s="17" t="s">
        <v>53</v>
      </c>
      <c r="B29" s="35"/>
      <c r="C29" s="42"/>
      <c r="D29" s="35"/>
      <c r="E29" s="45"/>
      <c r="F29" s="114"/>
    </row>
    <row r="30" spans="1:6" ht="12.75">
      <c r="A30" s="16" t="s">
        <v>70</v>
      </c>
      <c r="B30" s="35"/>
      <c r="C30" s="42"/>
      <c r="D30" s="35"/>
      <c r="E30" s="45"/>
      <c r="F30" s="114"/>
    </row>
    <row r="31" spans="1:6" ht="12.75">
      <c r="A31" s="17" t="s">
        <v>89</v>
      </c>
      <c r="B31" s="35"/>
      <c r="C31" s="42">
        <v>3000</v>
      </c>
      <c r="D31" s="35">
        <v>181</v>
      </c>
      <c r="E31" s="45">
        <v>200</v>
      </c>
      <c r="F31" s="114">
        <v>2800</v>
      </c>
    </row>
    <row r="32" spans="1:6" ht="13.5" thickBot="1">
      <c r="A32" s="64" t="s">
        <v>32</v>
      </c>
      <c r="B32" s="65">
        <f>SUM(B28:B29)</f>
        <v>460</v>
      </c>
      <c r="C32" s="65">
        <f>SUM(C28:C31)</f>
        <v>3460</v>
      </c>
      <c r="D32" s="66">
        <f>SUM(D28:D31)</f>
        <v>635</v>
      </c>
      <c r="E32" s="66">
        <f>SUM(E28:E31)</f>
        <v>654</v>
      </c>
      <c r="F32" s="122">
        <f>SUM(F28:F31)</f>
        <v>2800</v>
      </c>
    </row>
    <row r="33" spans="1:5" ht="13.5" thickBot="1">
      <c r="A33" s="11" t="s">
        <v>3</v>
      </c>
      <c r="B33" s="37"/>
      <c r="C33" s="37"/>
      <c r="D33" s="38"/>
      <c r="E33" s="38"/>
    </row>
    <row r="34" spans="1:6" ht="12.75">
      <c r="A34" s="62" t="s">
        <v>4</v>
      </c>
      <c r="B34" s="39"/>
      <c r="C34" s="40"/>
      <c r="D34" s="41"/>
      <c r="E34" s="43"/>
      <c r="F34" s="114"/>
    </row>
    <row r="35" spans="1:6" ht="12.75">
      <c r="A35" s="14" t="s">
        <v>5</v>
      </c>
      <c r="B35" s="26"/>
      <c r="C35" s="26"/>
      <c r="D35" s="33"/>
      <c r="E35" s="33"/>
      <c r="F35" s="114"/>
    </row>
    <row r="36" spans="1:6" ht="13.5" thickBot="1">
      <c r="A36" s="21"/>
      <c r="B36" s="27"/>
      <c r="C36" s="27"/>
      <c r="D36" s="36"/>
      <c r="E36" s="36"/>
      <c r="F36" s="114"/>
    </row>
    <row r="37" spans="1:6" ht="13.5" thickBot="1">
      <c r="A37" s="59" t="s">
        <v>33</v>
      </c>
      <c r="B37" s="61"/>
      <c r="C37" s="61">
        <f>SUM(C36)</f>
        <v>0</v>
      </c>
      <c r="D37" s="60">
        <f>SUM(D36)</f>
        <v>0</v>
      </c>
      <c r="E37" s="67">
        <f>SUM(E36)</f>
        <v>0</v>
      </c>
      <c r="F37" s="122"/>
    </row>
    <row r="38" spans="1:5" ht="13.5" thickBot="1">
      <c r="A38" s="11"/>
      <c r="B38" s="37"/>
      <c r="C38" s="37"/>
      <c r="D38" s="38"/>
      <c r="E38" s="38"/>
    </row>
    <row r="39" spans="1:6" ht="12.75">
      <c r="A39" s="62" t="s">
        <v>6</v>
      </c>
      <c r="B39" s="39"/>
      <c r="C39" s="40"/>
      <c r="D39" s="41"/>
      <c r="E39" s="41"/>
      <c r="F39" s="114"/>
    </row>
    <row r="40" spans="1:6" ht="12.75">
      <c r="A40" s="14" t="s">
        <v>98</v>
      </c>
      <c r="B40" s="33">
        <v>2650</v>
      </c>
      <c r="C40" s="26">
        <v>2650</v>
      </c>
      <c r="D40" s="33">
        <v>2024</v>
      </c>
      <c r="E40" s="113">
        <v>2650</v>
      </c>
      <c r="F40" s="114">
        <v>0</v>
      </c>
    </row>
    <row r="41" spans="1:6" ht="12.75">
      <c r="A41" s="14" t="s">
        <v>103</v>
      </c>
      <c r="B41" s="33"/>
      <c r="C41" s="26">
        <v>770</v>
      </c>
      <c r="D41" s="33">
        <v>625</v>
      </c>
      <c r="E41" s="113">
        <v>770</v>
      </c>
      <c r="F41" s="114">
        <v>5200</v>
      </c>
    </row>
    <row r="42" spans="1:6" ht="12.75">
      <c r="A42" s="14" t="s">
        <v>99</v>
      </c>
      <c r="B42" s="33">
        <v>500</v>
      </c>
      <c r="C42" s="26">
        <v>500</v>
      </c>
      <c r="D42" s="33">
        <v>370</v>
      </c>
      <c r="E42" s="113">
        <v>500</v>
      </c>
      <c r="F42" s="114">
        <v>0</v>
      </c>
    </row>
    <row r="43" spans="1:6" ht="12.75">
      <c r="A43" s="124" t="s">
        <v>102</v>
      </c>
      <c r="B43" s="35">
        <v>700</v>
      </c>
      <c r="C43" s="34">
        <v>1734</v>
      </c>
      <c r="D43" s="35">
        <v>1353</v>
      </c>
      <c r="E43" s="45">
        <v>1734</v>
      </c>
      <c r="F43" s="114">
        <v>0</v>
      </c>
    </row>
    <row r="44" spans="1:6" ht="12.75">
      <c r="A44" s="17" t="s">
        <v>104</v>
      </c>
      <c r="B44" s="35"/>
      <c r="C44" s="34"/>
      <c r="D44" s="35"/>
      <c r="E44" s="35"/>
      <c r="F44" s="114">
        <v>2500</v>
      </c>
    </row>
    <row r="45" spans="1:6" ht="13.5" thickBot="1">
      <c r="A45" s="72" t="s">
        <v>34</v>
      </c>
      <c r="B45" s="65">
        <f>SUM(B40:B43)</f>
        <v>3850</v>
      </c>
      <c r="C45" s="65">
        <f>SUM(C40:C43)</f>
        <v>5654</v>
      </c>
      <c r="D45" s="66">
        <f>SUM(D40:D43)</f>
        <v>4372</v>
      </c>
      <c r="E45" s="66">
        <f>SUM(E40:E43)</f>
        <v>5654</v>
      </c>
      <c r="F45" s="123">
        <f>SUM(F39:F44)</f>
        <v>7700</v>
      </c>
    </row>
    <row r="46" spans="1:5" ht="12.75">
      <c r="A46" s="11"/>
      <c r="B46" s="37"/>
      <c r="C46" s="37"/>
      <c r="D46" s="46"/>
      <c r="E46" s="46"/>
    </row>
    <row r="47" spans="1:6" ht="12.75">
      <c r="A47" s="68" t="s">
        <v>47</v>
      </c>
      <c r="B47" s="26"/>
      <c r="C47" s="26"/>
      <c r="D47" s="33"/>
      <c r="E47" s="33"/>
      <c r="F47" s="114"/>
    </row>
    <row r="48" spans="1:6" ht="12.75">
      <c r="A48" s="14" t="s">
        <v>48</v>
      </c>
      <c r="B48" s="35"/>
      <c r="C48" s="26"/>
      <c r="D48" s="35"/>
      <c r="E48" s="35"/>
      <c r="F48" s="114"/>
    </row>
    <row r="49" spans="1:6" ht="12.75">
      <c r="A49" s="15" t="s">
        <v>117</v>
      </c>
      <c r="B49" s="35">
        <v>3000</v>
      </c>
      <c r="C49" s="26">
        <v>3000</v>
      </c>
      <c r="D49" s="35">
        <v>2242</v>
      </c>
      <c r="E49" s="35">
        <v>3000</v>
      </c>
      <c r="F49" s="114">
        <v>10000</v>
      </c>
    </row>
    <row r="50" spans="1:6" ht="12.75">
      <c r="A50" s="15" t="s">
        <v>79</v>
      </c>
      <c r="B50" s="35">
        <v>60</v>
      </c>
      <c r="C50" s="26">
        <v>60</v>
      </c>
      <c r="D50" s="35">
        <v>37</v>
      </c>
      <c r="E50" s="35">
        <v>60</v>
      </c>
      <c r="F50" s="114">
        <v>60</v>
      </c>
    </row>
    <row r="51" spans="1:6" ht="12.75">
      <c r="A51" s="15" t="s">
        <v>83</v>
      </c>
      <c r="B51" s="35">
        <v>1000</v>
      </c>
      <c r="C51" s="26">
        <v>1223</v>
      </c>
      <c r="D51" s="35">
        <v>16</v>
      </c>
      <c r="E51" s="35">
        <v>1223</v>
      </c>
      <c r="F51" s="114">
        <v>1000</v>
      </c>
    </row>
    <row r="52" spans="1:6" ht="12.75">
      <c r="A52" s="15" t="s">
        <v>90</v>
      </c>
      <c r="B52" s="35"/>
      <c r="C52" s="26"/>
      <c r="D52" s="35"/>
      <c r="E52" s="35"/>
      <c r="F52" s="114"/>
    </row>
    <row r="53" spans="1:6" ht="12.75">
      <c r="A53" s="15" t="s">
        <v>91</v>
      </c>
      <c r="B53" s="35"/>
      <c r="C53" s="26">
        <v>353</v>
      </c>
      <c r="D53" s="35">
        <v>131</v>
      </c>
      <c r="E53" s="35">
        <v>353</v>
      </c>
      <c r="F53" s="114">
        <v>0</v>
      </c>
    </row>
    <row r="54" spans="1:6" ht="12.75">
      <c r="A54" s="69" t="s">
        <v>51</v>
      </c>
      <c r="B54" s="70">
        <f>SUM(B48:B53)</f>
        <v>4060</v>
      </c>
      <c r="C54" s="71">
        <f>SUM(C48:C53)</f>
        <v>4636</v>
      </c>
      <c r="D54" s="70">
        <f>SUM(D48:D53)</f>
        <v>2426</v>
      </c>
      <c r="E54" s="70">
        <f>SUM(E48:E53)</f>
        <v>4636</v>
      </c>
      <c r="F54" s="122">
        <f>SUM(F49:F53)</f>
        <v>11060</v>
      </c>
    </row>
    <row r="55" spans="1:5" ht="13.5" thickBot="1">
      <c r="A55" s="11"/>
      <c r="B55" s="37"/>
      <c r="C55" s="37"/>
      <c r="D55" s="38"/>
      <c r="E55" s="38"/>
    </row>
    <row r="56" spans="1:6" ht="12.75">
      <c r="A56" s="62" t="s">
        <v>7</v>
      </c>
      <c r="B56" s="39"/>
      <c r="C56" s="40"/>
      <c r="D56" s="41"/>
      <c r="E56" s="43"/>
      <c r="F56" s="114"/>
    </row>
    <row r="57" spans="1:6" ht="12.75">
      <c r="A57" s="14" t="s">
        <v>8</v>
      </c>
      <c r="B57" s="26"/>
      <c r="C57" s="26"/>
      <c r="D57" s="33"/>
      <c r="E57" s="33"/>
      <c r="F57" s="114"/>
    </row>
    <row r="58" spans="1:6" ht="12.75">
      <c r="A58" s="14" t="s">
        <v>113</v>
      </c>
      <c r="B58" s="98">
        <v>1000</v>
      </c>
      <c r="C58" s="26">
        <v>1000</v>
      </c>
      <c r="D58" s="33">
        <v>695</v>
      </c>
      <c r="E58" s="33">
        <v>1000</v>
      </c>
      <c r="F58" s="114">
        <v>1000</v>
      </c>
    </row>
    <row r="59" spans="1:6" ht="12.75">
      <c r="A59" s="14" t="s">
        <v>106</v>
      </c>
      <c r="B59" s="98"/>
      <c r="C59" s="26"/>
      <c r="D59" s="33"/>
      <c r="E59" s="33"/>
      <c r="F59" s="114">
        <v>1000</v>
      </c>
    </row>
    <row r="60" spans="1:6" ht="12.75">
      <c r="A60" s="14" t="s">
        <v>92</v>
      </c>
      <c r="B60" s="98"/>
      <c r="C60" s="26"/>
      <c r="D60" s="33"/>
      <c r="E60" s="33"/>
      <c r="F60" s="114"/>
    </row>
    <row r="61" spans="1:6" ht="12.75">
      <c r="A61" s="14" t="s">
        <v>93</v>
      </c>
      <c r="B61" s="98"/>
      <c r="C61" s="26">
        <v>100</v>
      </c>
      <c r="D61" s="33">
        <v>0</v>
      </c>
      <c r="E61" s="33">
        <v>100</v>
      </c>
      <c r="F61" s="114">
        <v>700</v>
      </c>
    </row>
    <row r="62" spans="1:6" ht="13.5" thickBot="1">
      <c r="A62" s="72" t="s">
        <v>35</v>
      </c>
      <c r="B62" s="73">
        <f>SUM(B57:B61)</f>
        <v>1000</v>
      </c>
      <c r="C62" s="74">
        <f>SUM(C57:C61)</f>
        <v>1100</v>
      </c>
      <c r="D62" s="73">
        <f>SUM(D57:D61)</f>
        <v>695</v>
      </c>
      <c r="E62" s="75">
        <f>SUM(E58:E61)</f>
        <v>1100</v>
      </c>
      <c r="F62" s="122">
        <f>SUM(F57:F61)</f>
        <v>2700</v>
      </c>
    </row>
    <row r="63" spans="1:5" ht="13.5" thickBot="1">
      <c r="A63" s="22"/>
      <c r="B63" s="28"/>
      <c r="C63" s="48"/>
      <c r="D63" s="28"/>
      <c r="E63" s="28"/>
    </row>
    <row r="64" spans="1:6" ht="13.5" thickBot="1">
      <c r="A64" s="59" t="s">
        <v>9</v>
      </c>
      <c r="B64" s="87"/>
      <c r="C64" s="29"/>
      <c r="D64" s="30"/>
      <c r="E64" s="30"/>
      <c r="F64" s="114"/>
    </row>
    <row r="65" spans="1:6" ht="12.75">
      <c r="A65" s="13"/>
      <c r="B65" s="33"/>
      <c r="C65" s="26"/>
      <c r="D65" s="33"/>
      <c r="E65" s="113"/>
      <c r="F65" s="114"/>
    </row>
    <row r="66" spans="1:6" ht="12.75">
      <c r="A66" s="14" t="s">
        <v>10</v>
      </c>
      <c r="B66" s="33"/>
      <c r="C66" s="26"/>
      <c r="D66" s="33"/>
      <c r="E66" s="113"/>
      <c r="F66" s="114"/>
    </row>
    <row r="67" spans="1:6" ht="12.75">
      <c r="A67" s="15" t="s">
        <v>27</v>
      </c>
      <c r="B67" s="35">
        <v>550</v>
      </c>
      <c r="C67" s="101">
        <v>550</v>
      </c>
      <c r="D67" s="35">
        <v>358</v>
      </c>
      <c r="E67" s="45">
        <v>550</v>
      </c>
      <c r="F67" s="114">
        <v>500</v>
      </c>
    </row>
    <row r="68" spans="1:6" ht="12.75">
      <c r="A68" s="15"/>
      <c r="B68" s="35"/>
      <c r="C68" s="101"/>
      <c r="D68" s="35"/>
      <c r="E68" s="45"/>
      <c r="F68" s="114"/>
    </row>
    <row r="69" spans="1:6" ht="12.75">
      <c r="A69" s="14" t="s">
        <v>71</v>
      </c>
      <c r="B69" s="35"/>
      <c r="C69" s="101"/>
      <c r="D69" s="35"/>
      <c r="E69" s="45"/>
      <c r="F69" s="114"/>
    </row>
    <row r="70" spans="1:6" ht="12.75">
      <c r="A70" s="15" t="s">
        <v>94</v>
      </c>
      <c r="B70" s="35">
        <v>500</v>
      </c>
      <c r="C70" s="101">
        <v>540</v>
      </c>
      <c r="D70" s="35">
        <v>0</v>
      </c>
      <c r="E70" s="45">
        <v>0</v>
      </c>
      <c r="F70" s="114">
        <v>540</v>
      </c>
    </row>
    <row r="71" spans="1:6" ht="12.75">
      <c r="A71" s="15"/>
      <c r="B71" s="35"/>
      <c r="C71" s="49"/>
      <c r="D71" s="35"/>
      <c r="E71" s="45"/>
      <c r="F71" s="114"/>
    </row>
    <row r="72" spans="1:6" ht="12.75">
      <c r="A72" s="14" t="s">
        <v>66</v>
      </c>
      <c r="B72" s="35"/>
      <c r="C72" s="49"/>
      <c r="D72" s="35"/>
      <c r="E72" s="45"/>
      <c r="F72" s="114"/>
    </row>
    <row r="73" spans="1:6" ht="12.75">
      <c r="A73" s="15" t="s">
        <v>80</v>
      </c>
      <c r="B73" s="35">
        <v>1000</v>
      </c>
      <c r="C73" s="101">
        <v>2600</v>
      </c>
      <c r="D73" s="35">
        <v>1620</v>
      </c>
      <c r="E73" s="45">
        <v>2600</v>
      </c>
      <c r="F73" s="114"/>
    </row>
    <row r="74" spans="1:6" ht="12.75">
      <c r="A74" s="16" t="s">
        <v>107</v>
      </c>
      <c r="B74" s="35"/>
      <c r="C74" s="102"/>
      <c r="D74" s="35"/>
      <c r="E74" s="45"/>
      <c r="F74" s="114">
        <v>1000</v>
      </c>
    </row>
    <row r="75" spans="1:6" ht="12.75">
      <c r="A75" s="16" t="s">
        <v>11</v>
      </c>
      <c r="B75" s="33"/>
      <c r="C75" s="26"/>
      <c r="D75" s="33"/>
      <c r="E75" s="113"/>
      <c r="F75" s="114"/>
    </row>
    <row r="76" spans="1:6" ht="12.75">
      <c r="A76" s="17" t="s">
        <v>64</v>
      </c>
      <c r="B76" s="33">
        <v>1500</v>
      </c>
      <c r="C76" s="104">
        <v>1500</v>
      </c>
      <c r="D76" s="58">
        <v>211</v>
      </c>
      <c r="E76" s="113">
        <v>500</v>
      </c>
      <c r="F76" s="114">
        <v>1100</v>
      </c>
    </row>
    <row r="77" spans="1:6" ht="12.75">
      <c r="A77" s="17"/>
      <c r="B77" s="33"/>
      <c r="C77" s="104"/>
      <c r="D77" s="58"/>
      <c r="E77" s="113"/>
      <c r="F77" s="114"/>
    </row>
    <row r="78" spans="1:6" ht="12.75">
      <c r="A78" s="16" t="s">
        <v>12</v>
      </c>
      <c r="B78" s="33"/>
      <c r="C78" s="26"/>
      <c r="D78" s="33"/>
      <c r="E78" s="113"/>
      <c r="F78" s="114"/>
    </row>
    <row r="79" spans="1:6" ht="12.75">
      <c r="A79" s="17" t="s">
        <v>73</v>
      </c>
      <c r="B79" s="35">
        <v>2000</v>
      </c>
      <c r="C79" s="26">
        <v>7000</v>
      </c>
      <c r="D79" s="35">
        <v>332</v>
      </c>
      <c r="E79" s="45">
        <v>5000</v>
      </c>
      <c r="F79" s="114">
        <v>2000</v>
      </c>
    </row>
    <row r="80" spans="1:6" ht="12.75">
      <c r="A80" s="94" t="s">
        <v>45</v>
      </c>
      <c r="B80" s="96">
        <v>1500</v>
      </c>
      <c r="C80" s="34">
        <v>250</v>
      </c>
      <c r="D80" s="52">
        <v>0</v>
      </c>
      <c r="E80" s="117">
        <v>0</v>
      </c>
      <c r="F80" s="114">
        <v>1500</v>
      </c>
    </row>
    <row r="81" spans="1:6" ht="12.75">
      <c r="A81" s="17" t="s">
        <v>110</v>
      </c>
      <c r="B81" s="52">
        <v>7000</v>
      </c>
      <c r="C81" s="34">
        <v>7000</v>
      </c>
      <c r="D81" s="52">
        <v>1143</v>
      </c>
      <c r="E81" s="116">
        <v>1143</v>
      </c>
      <c r="F81" s="114">
        <v>38000</v>
      </c>
    </row>
    <row r="82" spans="1:6" ht="12.75">
      <c r="A82" s="17" t="s">
        <v>75</v>
      </c>
      <c r="B82" s="52">
        <v>600</v>
      </c>
      <c r="C82" s="34">
        <v>600</v>
      </c>
      <c r="D82" s="52">
        <v>0</v>
      </c>
      <c r="E82" s="116">
        <v>0</v>
      </c>
      <c r="F82" s="114">
        <v>600</v>
      </c>
    </row>
    <row r="83" spans="1:6" ht="12.75">
      <c r="A83" s="17" t="s">
        <v>81</v>
      </c>
      <c r="B83" s="35">
        <v>5000</v>
      </c>
      <c r="C83" s="49">
        <v>5000</v>
      </c>
      <c r="D83" s="35">
        <v>0</v>
      </c>
      <c r="E83" s="45">
        <v>0</v>
      </c>
      <c r="F83" s="114">
        <v>0</v>
      </c>
    </row>
    <row r="84" spans="1:6" ht="12.75">
      <c r="A84" s="17" t="s">
        <v>60</v>
      </c>
      <c r="B84" s="35">
        <v>7000</v>
      </c>
      <c r="C84" s="49">
        <v>7000</v>
      </c>
      <c r="D84" s="35">
        <v>0</v>
      </c>
      <c r="E84" s="45">
        <v>0</v>
      </c>
      <c r="F84" s="114">
        <v>0</v>
      </c>
    </row>
    <row r="85" spans="1:6" ht="12.75">
      <c r="A85" s="17" t="s">
        <v>95</v>
      </c>
      <c r="B85" s="35"/>
      <c r="C85" s="49">
        <v>2390</v>
      </c>
      <c r="D85" s="35">
        <v>2390</v>
      </c>
      <c r="E85" s="45">
        <v>2390</v>
      </c>
      <c r="F85" s="114">
        <v>0</v>
      </c>
    </row>
    <row r="86" spans="1:6" ht="12.75">
      <c r="A86" s="23"/>
      <c r="B86" s="50"/>
      <c r="C86" s="108"/>
      <c r="D86" s="50"/>
      <c r="E86" s="50"/>
      <c r="F86" s="114"/>
    </row>
    <row r="87" spans="1:6" ht="13.5" thickBot="1">
      <c r="A87" s="64" t="s">
        <v>36</v>
      </c>
      <c r="B87" s="65">
        <f>SUM(B67:B85)</f>
        <v>26650</v>
      </c>
      <c r="C87" s="65">
        <f>SUM(C67:C85)</f>
        <v>34430</v>
      </c>
      <c r="D87" s="66">
        <f>SUM(D67:D85)</f>
        <v>6054</v>
      </c>
      <c r="E87" s="118">
        <f>SUM(E67:E85)</f>
        <v>12183</v>
      </c>
      <c r="F87" s="122">
        <f>SUM(F65:F86)</f>
        <v>45240</v>
      </c>
    </row>
    <row r="88" spans="1:5" ht="12.75">
      <c r="A88" s="11"/>
      <c r="B88" s="46"/>
      <c r="C88" s="46"/>
      <c r="D88" s="46"/>
      <c r="E88" s="46"/>
    </row>
    <row r="89" spans="1:6" ht="12.75">
      <c r="A89" s="68" t="s">
        <v>13</v>
      </c>
      <c r="B89" s="33"/>
      <c r="C89" s="33"/>
      <c r="D89" s="33"/>
      <c r="E89" s="113"/>
      <c r="F89" s="114"/>
    </row>
    <row r="90" spans="1:6" ht="12.75">
      <c r="A90" s="19"/>
      <c r="B90" s="33"/>
      <c r="C90" s="33"/>
      <c r="D90" s="33"/>
      <c r="E90" s="113"/>
      <c r="F90" s="114"/>
    </row>
    <row r="91" spans="1:6" ht="12.75">
      <c r="A91" s="16" t="s">
        <v>52</v>
      </c>
      <c r="B91" s="33"/>
      <c r="C91" s="33"/>
      <c r="D91" s="33"/>
      <c r="E91" s="113"/>
      <c r="F91" s="114"/>
    </row>
    <row r="92" spans="1:6" ht="12.75">
      <c r="A92" s="17" t="s">
        <v>74</v>
      </c>
      <c r="B92" s="33"/>
      <c r="C92" s="33">
        <v>500</v>
      </c>
      <c r="D92" s="33">
        <v>470</v>
      </c>
      <c r="E92" s="113">
        <v>470</v>
      </c>
      <c r="F92" s="114">
        <v>0</v>
      </c>
    </row>
    <row r="93" spans="1:6" ht="13.5" thickBot="1">
      <c r="A93" s="19"/>
      <c r="B93" s="33"/>
      <c r="C93" s="33"/>
      <c r="D93" s="33"/>
      <c r="E93" s="113"/>
      <c r="F93" s="114"/>
    </row>
    <row r="94" spans="1:6" ht="13.5" thickBot="1">
      <c r="A94" s="59" t="s">
        <v>37</v>
      </c>
      <c r="B94" s="61">
        <f>SUM(B92:B93)</f>
        <v>0</v>
      </c>
      <c r="C94" s="61">
        <f>SUM(C92:C93)</f>
        <v>500</v>
      </c>
      <c r="D94" s="63">
        <f>SUM(D92:D93)</f>
        <v>470</v>
      </c>
      <c r="E94" s="63">
        <f>SUM(E92:E93)</f>
        <v>470</v>
      </c>
      <c r="F94" s="122">
        <f>SUM(F89:F93)</f>
        <v>0</v>
      </c>
    </row>
    <row r="95" spans="1:5" ht="13.5" thickBot="1">
      <c r="A95" s="11"/>
      <c r="B95" s="37"/>
      <c r="C95" s="37"/>
      <c r="D95" s="38"/>
      <c r="E95" s="38"/>
    </row>
    <row r="96" spans="1:6" ht="12.75">
      <c r="A96" s="62" t="s">
        <v>54</v>
      </c>
      <c r="B96" s="89"/>
      <c r="C96" s="89"/>
      <c r="D96" s="89"/>
      <c r="E96" s="89"/>
      <c r="F96" s="114"/>
    </row>
    <row r="97" spans="1:6" ht="13.5" thickBot="1">
      <c r="A97" s="64" t="s">
        <v>55</v>
      </c>
      <c r="B97" s="90"/>
      <c r="C97" s="90"/>
      <c r="D97" s="90"/>
      <c r="E97" s="90"/>
      <c r="F97" s="114"/>
    </row>
    <row r="98" spans="1:6" ht="12.75">
      <c r="A98" s="11"/>
      <c r="B98" s="37"/>
      <c r="C98" s="37"/>
      <c r="D98" s="38"/>
      <c r="E98" s="38"/>
      <c r="F98" s="114"/>
    </row>
    <row r="99" spans="1:6" ht="12.75">
      <c r="A99" s="14" t="s">
        <v>100</v>
      </c>
      <c r="B99" s="26"/>
      <c r="C99" s="26"/>
      <c r="D99" s="33"/>
      <c r="E99" s="113"/>
      <c r="F99" s="114"/>
    </row>
    <row r="100" spans="1:6" ht="12.75">
      <c r="A100" s="15" t="s">
        <v>101</v>
      </c>
      <c r="B100" s="26">
        <v>0</v>
      </c>
      <c r="C100" s="26">
        <v>820</v>
      </c>
      <c r="D100" s="33">
        <v>50</v>
      </c>
      <c r="E100" s="113">
        <v>820</v>
      </c>
      <c r="F100" s="114">
        <v>0</v>
      </c>
    </row>
    <row r="101" spans="1:6" ht="13.5" thickBot="1">
      <c r="A101" s="14"/>
      <c r="B101" s="26"/>
      <c r="C101" s="26"/>
      <c r="D101" s="33"/>
      <c r="E101" s="113"/>
      <c r="F101" s="114"/>
    </row>
    <row r="102" spans="1:6" ht="13.5" thickBot="1">
      <c r="A102" s="59" t="s">
        <v>56</v>
      </c>
      <c r="B102" s="61">
        <f>SUM(B100:B101)</f>
        <v>0</v>
      </c>
      <c r="C102" s="61">
        <f>SUM(C100:C101)</f>
        <v>820</v>
      </c>
      <c r="D102" s="63">
        <f>SUM(D100:D101)</f>
        <v>50</v>
      </c>
      <c r="E102" s="63">
        <f>SUM(E100:E101)</f>
        <v>820</v>
      </c>
      <c r="F102" s="122">
        <f>SUM(F98:F101)</f>
        <v>0</v>
      </c>
    </row>
    <row r="103" spans="1:5" ht="12.75">
      <c r="A103" s="88"/>
      <c r="B103" s="48"/>
      <c r="C103" s="48"/>
      <c r="D103" s="28"/>
      <c r="E103" s="28"/>
    </row>
    <row r="104" spans="1:5" ht="12.75">
      <c r="A104" s="88"/>
      <c r="B104" s="48"/>
      <c r="C104" s="48"/>
      <c r="D104" s="28"/>
      <c r="E104" s="28"/>
    </row>
    <row r="105" spans="1:6" ht="12.75">
      <c r="A105" s="68" t="s">
        <v>61</v>
      </c>
      <c r="B105" s="34"/>
      <c r="C105" s="34"/>
      <c r="D105" s="58"/>
      <c r="E105" s="58"/>
      <c r="F105" s="114"/>
    </row>
    <row r="106" spans="1:6" ht="12.75">
      <c r="A106" s="16" t="s">
        <v>63</v>
      </c>
      <c r="B106" s="34">
        <v>400</v>
      </c>
      <c r="C106" s="34">
        <v>400</v>
      </c>
      <c r="D106" s="58">
        <v>0</v>
      </c>
      <c r="E106" s="58">
        <v>400</v>
      </c>
      <c r="F106" s="114">
        <v>0</v>
      </c>
    </row>
    <row r="107" spans="1:6" ht="12.75">
      <c r="A107" s="16"/>
      <c r="B107" s="34"/>
      <c r="C107" s="34"/>
      <c r="D107" s="58"/>
      <c r="E107" s="58"/>
      <c r="F107" s="114"/>
    </row>
    <row r="108" spans="1:6" ht="12.75">
      <c r="A108" s="68" t="s">
        <v>62</v>
      </c>
      <c r="B108" s="71">
        <f>SUM(B106:B107)</f>
        <v>400</v>
      </c>
      <c r="C108" s="71">
        <f>SUM(C106:C107)</f>
        <v>400</v>
      </c>
      <c r="D108" s="92">
        <f>SUM(D106:D107)</f>
        <v>0</v>
      </c>
      <c r="E108" s="92">
        <f>SUM(E106:E107)</f>
        <v>400</v>
      </c>
      <c r="F108" s="122">
        <f>SUM(F106:F107)</f>
        <v>0</v>
      </c>
    </row>
    <row r="109" spans="1:5" ht="12.75">
      <c r="A109" s="88"/>
      <c r="B109" s="48"/>
      <c r="C109" s="48"/>
      <c r="D109" s="28"/>
      <c r="E109" s="28"/>
    </row>
    <row r="110" spans="1:5" ht="12.75">
      <c r="A110" s="11"/>
      <c r="B110" s="51"/>
      <c r="C110" s="51"/>
      <c r="D110" s="38"/>
      <c r="E110" s="38"/>
    </row>
    <row r="111" spans="1:6" ht="12.75">
      <c r="A111" s="68" t="s">
        <v>42</v>
      </c>
      <c r="B111" s="26"/>
      <c r="C111" s="26"/>
      <c r="D111" s="33"/>
      <c r="E111" s="113"/>
      <c r="F111" s="114"/>
    </row>
    <row r="112" spans="1:6" ht="12.75">
      <c r="A112" s="19"/>
      <c r="B112" s="26"/>
      <c r="C112" s="26"/>
      <c r="D112" s="33"/>
      <c r="E112" s="113"/>
      <c r="F112" s="114"/>
    </row>
    <row r="113" spans="1:6" ht="12.75">
      <c r="A113" s="19" t="s">
        <v>46</v>
      </c>
      <c r="B113" s="26"/>
      <c r="C113" s="26"/>
      <c r="D113" s="33"/>
      <c r="E113" s="113"/>
      <c r="F113" s="114"/>
    </row>
    <row r="114" spans="1:6" ht="12.75">
      <c r="A114" s="17" t="s">
        <v>72</v>
      </c>
      <c r="B114" s="26">
        <v>300</v>
      </c>
      <c r="C114" s="103">
        <v>300</v>
      </c>
      <c r="D114" s="33">
        <v>200</v>
      </c>
      <c r="E114" s="113">
        <v>200</v>
      </c>
      <c r="F114" s="114">
        <v>300</v>
      </c>
    </row>
    <row r="115" spans="1:6" ht="12.75">
      <c r="A115" s="19" t="s">
        <v>67</v>
      </c>
      <c r="B115" s="26"/>
      <c r="C115" s="103"/>
      <c r="D115" s="33"/>
      <c r="E115" s="113"/>
      <c r="F115" s="114"/>
    </row>
    <row r="116" spans="1:6" ht="12.75">
      <c r="A116" s="17" t="s">
        <v>96</v>
      </c>
      <c r="B116" s="26">
        <v>500</v>
      </c>
      <c r="C116" s="103">
        <v>960</v>
      </c>
      <c r="D116" s="33">
        <v>21</v>
      </c>
      <c r="E116" s="113">
        <v>960</v>
      </c>
      <c r="F116" s="114">
        <v>0</v>
      </c>
    </row>
    <row r="117" spans="1:6" ht="12.75">
      <c r="A117" s="17" t="s">
        <v>111</v>
      </c>
      <c r="B117" s="26"/>
      <c r="C117" s="103"/>
      <c r="D117" s="33"/>
      <c r="E117" s="113"/>
      <c r="F117" s="114">
        <v>200</v>
      </c>
    </row>
    <row r="118" spans="1:6" ht="12.75">
      <c r="A118" s="17" t="s">
        <v>116</v>
      </c>
      <c r="B118" s="26"/>
      <c r="C118" s="103"/>
      <c r="D118" s="33"/>
      <c r="E118" s="113"/>
      <c r="F118" s="114">
        <v>130</v>
      </c>
    </row>
    <row r="119" spans="1:6" ht="13.5" thickBot="1">
      <c r="A119" s="17"/>
      <c r="B119" s="26"/>
      <c r="C119" s="26"/>
      <c r="D119" s="33"/>
      <c r="E119" s="113"/>
      <c r="F119" s="114"/>
    </row>
    <row r="120" spans="1:6" ht="13.5" thickBot="1">
      <c r="A120" s="59" t="s">
        <v>38</v>
      </c>
      <c r="B120" s="61">
        <f>SUM(B114:B119)</f>
        <v>800</v>
      </c>
      <c r="C120" s="61">
        <f>SUM(C114:C119)</f>
        <v>1260</v>
      </c>
      <c r="D120" s="63">
        <f>SUM(D114:D119)</f>
        <v>221</v>
      </c>
      <c r="E120" s="63">
        <f>SUM(E113:E119)</f>
        <v>1160</v>
      </c>
      <c r="F120" s="122">
        <f>SUM(F114:F119)</f>
        <v>630</v>
      </c>
    </row>
    <row r="121" spans="1:5" ht="12.75">
      <c r="A121" s="88"/>
      <c r="B121" s="48"/>
      <c r="C121" s="48"/>
      <c r="D121" s="28"/>
      <c r="E121" s="28"/>
    </row>
    <row r="122" spans="1:5" ht="12.75">
      <c r="A122" s="88"/>
      <c r="B122" s="48"/>
      <c r="C122" s="48"/>
      <c r="D122" s="28"/>
      <c r="E122" s="28"/>
    </row>
    <row r="123" spans="1:5" ht="12.75">
      <c r="A123" s="88"/>
      <c r="B123" s="48"/>
      <c r="C123" s="48"/>
      <c r="D123" s="28"/>
      <c r="E123" s="28"/>
    </row>
    <row r="124" spans="1:5" ht="12.75">
      <c r="A124" s="88"/>
      <c r="B124" s="48"/>
      <c r="C124" s="48"/>
      <c r="D124" s="28"/>
      <c r="E124" s="28"/>
    </row>
    <row r="125" spans="1:5" ht="13.5" thickBot="1">
      <c r="A125" s="11"/>
      <c r="B125" s="37"/>
      <c r="C125" s="37"/>
      <c r="D125" s="38"/>
      <c r="E125" s="38"/>
    </row>
    <row r="126" spans="1:6" ht="13.5" thickBot="1">
      <c r="A126" s="59" t="s">
        <v>14</v>
      </c>
      <c r="B126" s="29"/>
      <c r="C126" s="29"/>
      <c r="D126" s="30"/>
      <c r="E126" s="30"/>
      <c r="F126" s="114"/>
    </row>
    <row r="127" spans="1:6" ht="12.75">
      <c r="A127" s="14" t="s">
        <v>15</v>
      </c>
      <c r="B127" s="26"/>
      <c r="C127" s="26"/>
      <c r="D127" s="33"/>
      <c r="E127" s="113"/>
      <c r="F127" s="114"/>
    </row>
    <row r="128" spans="1:6" ht="12.75">
      <c r="A128" s="17" t="s">
        <v>68</v>
      </c>
      <c r="B128" s="52">
        <v>500</v>
      </c>
      <c r="C128" s="105">
        <v>500</v>
      </c>
      <c r="D128" s="52">
        <v>250</v>
      </c>
      <c r="E128" s="116">
        <v>500</v>
      </c>
      <c r="F128" s="114">
        <v>1000</v>
      </c>
    </row>
    <row r="129" spans="1:6" ht="12.75">
      <c r="A129" s="17" t="s">
        <v>105</v>
      </c>
      <c r="B129" s="52"/>
      <c r="C129" s="105">
        <v>605</v>
      </c>
      <c r="D129" s="52">
        <v>0</v>
      </c>
      <c r="E129" s="116">
        <v>500</v>
      </c>
      <c r="F129" s="114">
        <v>500</v>
      </c>
    </row>
    <row r="130" spans="1:6" ht="12.75">
      <c r="A130" s="17" t="s">
        <v>97</v>
      </c>
      <c r="B130" s="102"/>
      <c r="C130" s="107">
        <v>50</v>
      </c>
      <c r="D130" s="35">
        <v>49</v>
      </c>
      <c r="E130" s="45">
        <v>49</v>
      </c>
      <c r="F130" s="114"/>
    </row>
    <row r="131" spans="1:6" ht="12.75">
      <c r="A131" s="17" t="s">
        <v>112</v>
      </c>
      <c r="B131" s="53"/>
      <c r="C131" s="107"/>
      <c r="D131" s="35"/>
      <c r="E131" s="45"/>
      <c r="F131" s="114">
        <v>700</v>
      </c>
    </row>
    <row r="132" spans="1:6" ht="13.5" thickBot="1">
      <c r="A132" s="64" t="s">
        <v>39</v>
      </c>
      <c r="B132" s="106">
        <f>SUM(B127:B130)</f>
        <v>500</v>
      </c>
      <c r="C132" s="106">
        <f>SUM(C127:C131)</f>
        <v>1155</v>
      </c>
      <c r="D132" s="66">
        <f>SUM(D127:D131)</f>
        <v>299</v>
      </c>
      <c r="E132" s="66">
        <f>SUM(E128:E130)</f>
        <v>1049</v>
      </c>
      <c r="F132" s="122">
        <f>SUM(F128:F131)</f>
        <v>2200</v>
      </c>
    </row>
    <row r="133" spans="1:5" ht="13.5" thickBot="1">
      <c r="A133" s="11"/>
      <c r="B133" s="54"/>
      <c r="C133" s="54"/>
      <c r="D133" s="46"/>
      <c r="E133" s="46"/>
    </row>
    <row r="134" spans="1:6" ht="13.5" thickBot="1">
      <c r="A134" s="59" t="s">
        <v>16</v>
      </c>
      <c r="B134" s="29"/>
      <c r="C134" s="29"/>
      <c r="D134" s="30"/>
      <c r="E134" s="30"/>
      <c r="F134" s="114"/>
    </row>
    <row r="135" spans="1:6" ht="12.75">
      <c r="A135" s="18" t="s">
        <v>17</v>
      </c>
      <c r="B135" s="31"/>
      <c r="C135" s="31"/>
      <c r="D135" s="32"/>
      <c r="E135" s="112"/>
      <c r="F135" s="114"/>
    </row>
    <row r="136" spans="1:6" ht="12.75">
      <c r="A136" s="17" t="s">
        <v>57</v>
      </c>
      <c r="B136" s="26">
        <v>150</v>
      </c>
      <c r="C136" s="26">
        <v>150</v>
      </c>
      <c r="D136" s="33">
        <v>72</v>
      </c>
      <c r="E136" s="113">
        <v>150</v>
      </c>
      <c r="F136" s="114">
        <v>60</v>
      </c>
    </row>
    <row r="137" spans="1:6" ht="12.75">
      <c r="A137" s="16" t="s">
        <v>114</v>
      </c>
      <c r="B137" s="26"/>
      <c r="C137" s="26"/>
      <c r="D137" s="33"/>
      <c r="E137" s="113"/>
      <c r="F137" s="114"/>
    </row>
    <row r="138" spans="1:6" ht="12.75">
      <c r="A138" s="17" t="s">
        <v>115</v>
      </c>
      <c r="B138" s="26"/>
      <c r="C138" s="26"/>
      <c r="D138" s="33"/>
      <c r="E138" s="113"/>
      <c r="F138" s="114">
        <v>2100</v>
      </c>
    </row>
    <row r="139" spans="1:6" ht="13.5" thickBot="1">
      <c r="A139" s="14"/>
      <c r="B139" s="26"/>
      <c r="C139" s="26"/>
      <c r="D139" s="33"/>
      <c r="E139" s="113"/>
      <c r="F139" s="114"/>
    </row>
    <row r="140" spans="1:6" ht="13.5" thickBot="1">
      <c r="A140" s="59" t="s">
        <v>40</v>
      </c>
      <c r="B140" s="61">
        <f>SUM(B136:B139)</f>
        <v>150</v>
      </c>
      <c r="C140" s="61">
        <f>SUM(C136:C139)</f>
        <v>150</v>
      </c>
      <c r="D140" s="63">
        <f>SUM(D136:D139)</f>
        <v>72</v>
      </c>
      <c r="E140" s="63">
        <f>SUM(E136:E139)</f>
        <v>150</v>
      </c>
      <c r="F140" s="122">
        <f>SUM(F136:F139)</f>
        <v>2160</v>
      </c>
    </row>
    <row r="141" spans="1:5" ht="13.5" thickBot="1">
      <c r="A141" s="11"/>
      <c r="B141" s="37"/>
      <c r="C141" s="37"/>
      <c r="D141" s="38"/>
      <c r="E141" s="38"/>
    </row>
    <row r="142" spans="1:6" ht="12.75">
      <c r="A142" s="62" t="s">
        <v>18</v>
      </c>
      <c r="B142" s="40"/>
      <c r="C142" s="40"/>
      <c r="D142" s="41"/>
      <c r="E142" s="41"/>
      <c r="F142" s="114"/>
    </row>
    <row r="143" spans="1:6" ht="12.75">
      <c r="A143" s="94" t="s">
        <v>50</v>
      </c>
      <c r="B143" s="95">
        <v>2000</v>
      </c>
      <c r="C143" s="34">
        <v>2000</v>
      </c>
      <c r="D143" s="58">
        <v>0</v>
      </c>
      <c r="E143" s="119">
        <v>0</v>
      </c>
      <c r="F143" s="114">
        <v>2000</v>
      </c>
    </row>
    <row r="144" spans="1:6" ht="12.75">
      <c r="A144" s="94" t="s">
        <v>58</v>
      </c>
      <c r="B144" s="93"/>
      <c r="C144" s="111">
        <v>6355.2</v>
      </c>
      <c r="D144" s="58">
        <v>0</v>
      </c>
      <c r="E144" s="120">
        <v>0</v>
      </c>
      <c r="F144" s="114"/>
    </row>
    <row r="145" spans="1:6" ht="12.75">
      <c r="A145" s="68" t="s">
        <v>41</v>
      </c>
      <c r="B145" s="76">
        <f>SUM(B143:B144)</f>
        <v>2000</v>
      </c>
      <c r="C145" s="77">
        <f>SUM(C143:C144)</f>
        <v>8355.2</v>
      </c>
      <c r="D145" s="70">
        <f>SUM(D143:D144)</f>
        <v>0</v>
      </c>
      <c r="E145" s="121">
        <f>SUM(E143:E144)</f>
        <v>0</v>
      </c>
      <c r="F145" s="122">
        <f>SUM(F143:F144)</f>
        <v>2000</v>
      </c>
    </row>
    <row r="146" spans="1:6" ht="12.75">
      <c r="A146" s="12"/>
      <c r="B146" s="25"/>
      <c r="C146" s="25"/>
      <c r="D146" s="38"/>
      <c r="E146" s="38"/>
      <c r="F146" s="114"/>
    </row>
    <row r="147" spans="1:6" ht="12.75">
      <c r="A147" s="69" t="s">
        <v>23</v>
      </c>
      <c r="B147" s="76">
        <f>SUM(B11+B24+B32+B37+B45+B54+B62+B87+B94+B102+B120+B132+B140+B145+B108)</f>
        <v>45370</v>
      </c>
      <c r="C147" s="76">
        <f>SUM(C11+C24+C32+C37+C45+C54+C62+C87+C94+C102+C120+C132+C140+C145+C108)</f>
        <v>67825.2</v>
      </c>
      <c r="D147" s="70">
        <f>D11+D24+D32+D37+D45+D54+D62+D87+D94+D102+D108+D120+D132+D140+D145</f>
        <v>16060</v>
      </c>
      <c r="E147" s="121">
        <f>E11+E24+E32+E37+E45+E54+E62+E87+E94+E102+E120+E132+E140+E145+E108</f>
        <v>29876</v>
      </c>
      <c r="F147" s="122">
        <f>F11+F24+F32+F45+F54+F62+F87+F94+F102+F108+F120+F132+F140+F145</f>
        <v>84990</v>
      </c>
    </row>
    <row r="148" spans="1:6" ht="13.5" thickBot="1">
      <c r="A148" s="19"/>
      <c r="B148" s="26"/>
      <c r="C148" s="26"/>
      <c r="D148" s="33"/>
      <c r="E148" s="113"/>
      <c r="F148" s="114"/>
    </row>
    <row r="149" spans="1:5" ht="13.5" thickBot="1">
      <c r="A149" s="24" t="s">
        <v>20</v>
      </c>
      <c r="B149" s="29"/>
      <c r="C149" s="29"/>
      <c r="D149" s="30"/>
      <c r="E149" s="30"/>
    </row>
    <row r="150" spans="1:6" ht="12.75">
      <c r="A150" s="15" t="s">
        <v>77</v>
      </c>
      <c r="B150" s="33">
        <v>150</v>
      </c>
      <c r="C150" s="33">
        <v>150</v>
      </c>
      <c r="D150" s="33">
        <v>105</v>
      </c>
      <c r="E150" s="33">
        <v>150</v>
      </c>
      <c r="F150" s="114">
        <v>160</v>
      </c>
    </row>
    <row r="151" spans="1:6" ht="12.75">
      <c r="A151" s="15" t="s">
        <v>78</v>
      </c>
      <c r="B151" s="33">
        <v>950</v>
      </c>
      <c r="C151" s="33">
        <v>950</v>
      </c>
      <c r="D151" s="33">
        <v>696</v>
      </c>
      <c r="E151" s="33">
        <v>950</v>
      </c>
      <c r="F151" s="114">
        <v>950</v>
      </c>
    </row>
    <row r="152" spans="1:6" ht="12.75">
      <c r="A152" s="20" t="s">
        <v>109</v>
      </c>
      <c r="B152" s="47">
        <v>3640</v>
      </c>
      <c r="C152" s="47">
        <v>3640</v>
      </c>
      <c r="D152" s="47">
        <v>2718</v>
      </c>
      <c r="E152" s="47">
        <v>3640</v>
      </c>
      <c r="F152" s="114">
        <v>3710</v>
      </c>
    </row>
    <row r="153" spans="1:6" ht="12.75">
      <c r="A153" s="17" t="s">
        <v>108</v>
      </c>
      <c r="B153" s="33">
        <v>4080</v>
      </c>
      <c r="C153" s="33">
        <v>4080</v>
      </c>
      <c r="D153" s="33">
        <v>3054</v>
      </c>
      <c r="E153" s="33">
        <v>4080</v>
      </c>
      <c r="F153" s="114">
        <v>2517</v>
      </c>
    </row>
    <row r="154" spans="1:6" ht="12.75">
      <c r="A154" s="17" t="s">
        <v>76</v>
      </c>
      <c r="B154" s="33">
        <v>2235</v>
      </c>
      <c r="C154" s="33">
        <v>2235</v>
      </c>
      <c r="D154" s="33">
        <v>1675</v>
      </c>
      <c r="E154" s="33">
        <v>2235</v>
      </c>
      <c r="F154" s="114">
        <v>2235</v>
      </c>
    </row>
    <row r="155" spans="1:6" ht="13.5" thickBot="1">
      <c r="A155" s="64"/>
      <c r="B155" s="74">
        <f>SUM(B150:B154)</f>
        <v>11055</v>
      </c>
      <c r="C155" s="74">
        <f>SUM(C150:C154)</f>
        <v>11055</v>
      </c>
      <c r="D155" s="73">
        <f>SUM(D150:D154)</f>
        <v>8248</v>
      </c>
      <c r="E155" s="75">
        <f>SUM(E150:E154)</f>
        <v>11055</v>
      </c>
      <c r="F155" s="122">
        <f>SUM(F150:F154)</f>
        <v>9572</v>
      </c>
    </row>
    <row r="156" spans="1:6" ht="13.5" thickBot="1">
      <c r="A156" s="82"/>
      <c r="B156" s="83"/>
      <c r="C156" s="83"/>
      <c r="D156" s="84"/>
      <c r="E156" s="85"/>
      <c r="F156" s="114"/>
    </row>
    <row r="157" spans="1:6" ht="13.5" thickBot="1">
      <c r="A157" s="59" t="s">
        <v>19</v>
      </c>
      <c r="B157" s="78">
        <f>SUM(B147+B155)</f>
        <v>56425</v>
      </c>
      <c r="C157" s="79">
        <f>SUM(C147+C155)</f>
        <v>78880.2</v>
      </c>
      <c r="D157" s="80">
        <f>SUM(D147+D155)</f>
        <v>24308</v>
      </c>
      <c r="E157" s="81">
        <f>E147+E155</f>
        <v>40931</v>
      </c>
      <c r="F157" s="122">
        <f>F147+F155</f>
        <v>94562</v>
      </c>
    </row>
    <row r="159" ht="12.75">
      <c r="A159" s="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Footer>&amp;CStránka &amp;P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55"/>
    </row>
    <row r="11" spans="1:2" ht="12.75">
      <c r="A11" s="7"/>
      <c r="B11" s="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2017-11-08T15:30:31Z</cp:lastPrinted>
  <dcterms:created xsi:type="dcterms:W3CDTF">2008-01-23T12:48:28Z</dcterms:created>
  <dcterms:modified xsi:type="dcterms:W3CDTF">2018-01-03T15:15:05Z</dcterms:modified>
  <cp:category/>
  <cp:version/>
  <cp:contentType/>
  <cp:contentStatus/>
</cp:coreProperties>
</file>